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4\12. Декабрь\"/>
    </mc:Choice>
  </mc:AlternateContent>
  <bookViews>
    <workbookView xWindow="0" yWindow="0" windowWidth="28800" windowHeight="1243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N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M39" i="1"/>
  <c r="M45" i="1" s="1"/>
  <c r="O37" i="1"/>
  <c r="N37" i="1"/>
  <c r="M37" i="1"/>
  <c r="O36" i="1"/>
  <c r="N36" i="1"/>
  <c r="M36" i="1"/>
  <c r="O35" i="1"/>
  <c r="O38" i="1" s="1"/>
  <c r="N35" i="1"/>
  <c r="N38" i="1" s="1"/>
  <c r="M35" i="1"/>
  <c r="M38" i="1" s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N27" i="1" s="1"/>
  <c r="M21" i="1"/>
  <c r="O20" i="1"/>
  <c r="O27" i="1" s="1"/>
  <c r="N20" i="1"/>
  <c r="M20" i="1"/>
  <c r="M27" i="1" s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O19" i="1" s="1"/>
  <c r="N10" i="1"/>
  <c r="N19" i="1" s="1"/>
  <c r="M10" i="1"/>
  <c r="M19" i="1" s="1"/>
  <c r="N7" i="1"/>
</calcChain>
</file>

<file path=xl/sharedStrings.xml><?xml version="1.0" encoding="utf-8"?>
<sst xmlns="http://schemas.openxmlformats.org/spreadsheetml/2006/main" count="81" uniqueCount="73">
  <si>
    <t>ОПЕРАТИВНАЯ ИНФОРМАЦИЯ О НАДОЕ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</si>
  <si>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</si>
  <si>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</si>
  <si>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</si>
  <si>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</si>
  <si>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</si>
  <si>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</si>
  <si>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</si>
  <si>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</si>
  <si>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2024 год</t>
  </si>
  <si>
    <t>+/-к пред дню</t>
  </si>
  <si>
    <t>2023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</si>
  <si>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</si>
  <si>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</si>
  <si>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</si>
  <si>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</si>
  <si>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</si>
  <si>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</si>
  <si>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</si>
  <si>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</si>
  <si>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</si>
  <si>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</si>
  <si>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</si>
  <si>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</si>
  <si>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район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</si>
  <si>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</si>
  <si>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</si>
  <si>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</si>
  <si>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</si>
  <si>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</si>
  <si>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</si>
  <si>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</si>
  <si>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район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</si>
  <si>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</si>
  <si>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</si>
  <si>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</si>
  <si>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</si>
  <si>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район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</si>
  <si>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</si>
  <si>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</si>
  <si>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</si>
  <si>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</si>
  <si>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</si>
  <si>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</si>
  <si>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</si>
  <si>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</si>
  <si>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</si>
  <si>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</si>
  <si>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</si>
  <si>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</si>
  <si>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</si>
  <si>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</si>
  <si>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</si>
  <si>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</si>
  <si>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</si>
  <si>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</si>
  <si>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</si>
  <si>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</si>
  <si>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</si>
  <si>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</si>
  <si>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</si>
  <si>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</si>
  <si>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</si>
  <si>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</si>
  <si>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</si>
  <si>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+/- 2024/2023, тонн</t>
  </si>
  <si>
    <t>всего</t>
  </si>
  <si>
    <t>Разница к 2023 году +/-</t>
  </si>
  <si>
    <t>на 1 декабря</t>
  </si>
  <si>
    <t xml:space="preserve"> на 19 декабря</t>
  </si>
  <si>
    <t>2024 г</t>
  </si>
  <si>
    <t>2023 г</t>
  </si>
  <si>
    <t>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</si>
</sst>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0.0;[Red]0.0"/>
    <numFmt numFmtId="166" formatCode="#,##0.0"/>
    <numFmt numFmtId="167" formatCode="#,##0.0_р_."/>
    <numFmt numFmtId="168" formatCode="_-* #,##0.00_р_._-;\-* #,##0.00_р_._-;_-* &quot;-&quot;??_р_._-;_-@_-"/>
    <numFmt numFmtId="169" formatCode="#,##0.0_ ;\-#,##0.0\ "/>
    <numFmt numFmtId="170" formatCode="#,##0_ ;\-#,##0\ "/>
    <numFmt numFmtId="171" formatCode="#,##0_р_."/>
    <numFmt numFmtId="172" formatCode="_-* #,##0.0_р_._-;\-* #,##0.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129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/>
    </xf>
    <xf numFmtId="164" fontId="5" fillId="3" borderId="9" xfId="0" applyNumberFormat="1" applyFont="1" applyFill="1" applyBorder="1" applyAlignment="1">
      <alignment horizontal="left" vertical="center"/>
    </xf>
    <xf numFmtId="166" fontId="5" fillId="3" borderId="9" xfId="0" applyNumberFormat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/>
    <xf numFmtId="164" fontId="4" fillId="0" borderId="7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horizontal="center" vertical="center"/>
    </xf>
    <xf numFmtId="169" fontId="4" fillId="0" borderId="5" xfId="1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vertical="center" wrapText="1"/>
    </xf>
    <xf numFmtId="169" fontId="4" fillId="0" borderId="5" xfId="1" applyNumberFormat="1" applyFont="1" applyBorder="1" applyAlignment="1">
      <alignment vertical="center" wrapText="1"/>
    </xf>
    <xf numFmtId="170" fontId="4" fillId="0" borderId="3" xfId="1" applyNumberFormat="1" applyFont="1" applyBorder="1" applyAlignment="1">
      <alignment horizontal="center" vertical="center"/>
    </xf>
    <xf numFmtId="170" fontId="4" fillId="0" borderId="4" xfId="1" applyNumberFormat="1" applyFont="1" applyBorder="1" applyAlignment="1">
      <alignment horizontal="center" vertical="center"/>
    </xf>
    <xf numFmtId="170" fontId="4" fillId="0" borderId="5" xfId="1" applyNumberFormat="1" applyFont="1" applyBorder="1" applyAlignment="1">
      <alignment horizontal="center" vertical="center"/>
    </xf>
    <xf numFmtId="171" fontId="4" fillId="0" borderId="0" xfId="0" applyNumberFormat="1" applyFont="1" applyBorder="1" applyAlignment="1">
      <alignment horizontal="center"/>
    </xf>
    <xf numFmtId="172" fontId="4" fillId="0" borderId="3" xfId="1" applyNumberFormat="1" applyFont="1" applyBorder="1" applyAlignment="1">
      <alignment vertical="center" wrapText="1"/>
    </xf>
    <xf numFmtId="172" fontId="4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_____________________&#1057;&#1042;&#1054;&#1044;&#1050;&#1040;%20&#1055;&#1054;%20&#1053;&#1040;&#1044;&#1054;&#1070;%20&#1052;&#1054;&#1051;&#1054;&#1050;&#1040;%20&#1053;&#1040;%202024%20(&#1064;&#1045;&#1050;&#10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группированный (2)"/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/>
      <sheetData sheetId="4">
        <row r="7">
          <cell r="X7" t="str">
            <v>2022 год</v>
          </cell>
        </row>
        <row r="9">
          <cell r="W9">
            <v>56.2</v>
          </cell>
          <cell r="X9">
            <v>1898</v>
          </cell>
          <cell r="Y9">
            <v>43.5</v>
          </cell>
        </row>
        <row r="10">
          <cell r="W10">
            <v>2.11</v>
          </cell>
          <cell r="X10">
            <v>411</v>
          </cell>
          <cell r="Y10">
            <v>3.13</v>
          </cell>
        </row>
        <row r="11">
          <cell r="W11">
            <v>45.96</v>
          </cell>
          <cell r="X11">
            <v>3333</v>
          </cell>
          <cell r="Y11">
            <v>48.7</v>
          </cell>
        </row>
        <row r="12">
          <cell r="W12">
            <v>6.08</v>
          </cell>
          <cell r="X12">
            <v>730</v>
          </cell>
          <cell r="Y12">
            <v>9.3000000000000007</v>
          </cell>
        </row>
        <row r="13">
          <cell r="W13">
            <v>3.03</v>
          </cell>
          <cell r="X13">
            <v>378</v>
          </cell>
          <cell r="Y13">
            <v>4.05</v>
          </cell>
        </row>
        <row r="14">
          <cell r="W14">
            <v>0.42</v>
          </cell>
          <cell r="X14">
            <v>60</v>
          </cell>
          <cell r="Y14">
            <v>0.94</v>
          </cell>
        </row>
        <row r="15">
          <cell r="W15">
            <v>12.4</v>
          </cell>
          <cell r="X15">
            <v>1015</v>
          </cell>
          <cell r="Y15">
            <v>13.8</v>
          </cell>
        </row>
        <row r="16">
          <cell r="W16">
            <v>23.4</v>
          </cell>
          <cell r="X16">
            <v>1304</v>
          </cell>
          <cell r="Y16">
            <v>19.2</v>
          </cell>
        </row>
        <row r="17">
          <cell r="W17">
            <v>1.26</v>
          </cell>
          <cell r="X17">
            <v>186</v>
          </cell>
          <cell r="Y17">
            <v>0.86</v>
          </cell>
        </row>
        <row r="18">
          <cell r="W18">
            <v>1.0900000000000001</v>
          </cell>
          <cell r="X18">
            <v>833</v>
          </cell>
          <cell r="Y18">
            <v>7.2</v>
          </cell>
        </row>
        <row r="19">
          <cell r="W19">
            <v>0.41199999999999998</v>
          </cell>
          <cell r="X19">
            <v>150</v>
          </cell>
          <cell r="Y19">
            <v>1.24</v>
          </cell>
        </row>
        <row r="20">
          <cell r="W20">
            <v>1.75</v>
          </cell>
          <cell r="X20">
            <v>1006</v>
          </cell>
          <cell r="Y20">
            <v>3.7</v>
          </cell>
        </row>
        <row r="21">
          <cell r="W21">
            <v>0.24</v>
          </cell>
          <cell r="X21">
            <v>494</v>
          </cell>
          <cell r="Y21">
            <v>6.1</v>
          </cell>
        </row>
        <row r="22">
          <cell r="W22">
            <v>0.2</v>
          </cell>
          <cell r="X22">
            <v>39</v>
          </cell>
          <cell r="Y22">
            <v>0.24</v>
          </cell>
        </row>
        <row r="23">
          <cell r="W23">
            <v>178.04499999999999</v>
          </cell>
          <cell r="X23">
            <v>10626</v>
          </cell>
          <cell r="Y23">
            <v>202</v>
          </cell>
        </row>
        <row r="25">
          <cell r="W25">
            <v>90.1</v>
          </cell>
          <cell r="X25">
            <v>4079</v>
          </cell>
          <cell r="Y25">
            <v>91.7</v>
          </cell>
        </row>
        <row r="26">
          <cell r="W26">
            <v>148.37</v>
          </cell>
          <cell r="X26">
            <v>7277</v>
          </cell>
          <cell r="Y26">
            <v>119</v>
          </cell>
        </row>
        <row r="27">
          <cell r="W27">
            <v>9.5500000000000007</v>
          </cell>
          <cell r="X27">
            <v>760</v>
          </cell>
          <cell r="Y27">
            <v>10.8</v>
          </cell>
        </row>
        <row r="28">
          <cell r="W28">
            <v>39.838000000000001</v>
          </cell>
          <cell r="X28">
            <v>2582</v>
          </cell>
          <cell r="Y28">
            <v>40.6</v>
          </cell>
        </row>
        <row r="29">
          <cell r="W29">
            <v>94.7</v>
          </cell>
          <cell r="X29">
            <v>4971</v>
          </cell>
          <cell r="Y29">
            <v>94</v>
          </cell>
        </row>
        <row r="30">
          <cell r="W30">
            <v>9.4</v>
          </cell>
          <cell r="X30">
            <v>674</v>
          </cell>
          <cell r="Y30">
            <v>9.8000000000000007</v>
          </cell>
        </row>
        <row r="31">
          <cell r="W31">
            <v>30.2</v>
          </cell>
          <cell r="X31">
            <v>1500</v>
          </cell>
          <cell r="Y31">
            <v>27.7</v>
          </cell>
        </row>
        <row r="32">
          <cell r="W32">
            <v>0.2</v>
          </cell>
          <cell r="X32">
            <v>98</v>
          </cell>
          <cell r="Y32">
            <v>0.74</v>
          </cell>
        </row>
        <row r="33">
          <cell r="W33">
            <v>51.03</v>
          </cell>
          <cell r="X33">
            <v>2456</v>
          </cell>
          <cell r="Y33">
            <v>43.7</v>
          </cell>
        </row>
        <row r="34">
          <cell r="W34">
            <v>9.15</v>
          </cell>
          <cell r="X34">
            <v>774</v>
          </cell>
          <cell r="Y34">
            <v>9.6</v>
          </cell>
        </row>
        <row r="35">
          <cell r="W35">
            <v>9.9489999999999998</v>
          </cell>
          <cell r="X35">
            <v>1034</v>
          </cell>
          <cell r="Y35">
            <v>14</v>
          </cell>
        </row>
        <row r="37">
          <cell r="W37">
            <v>1.1000000000000001</v>
          </cell>
          <cell r="X37">
            <v>100</v>
          </cell>
          <cell r="Y37">
            <v>1</v>
          </cell>
        </row>
        <row r="38">
          <cell r="W38">
            <v>213.12</v>
          </cell>
          <cell r="X38">
            <v>7269</v>
          </cell>
          <cell r="Y38">
            <v>194</v>
          </cell>
        </row>
        <row r="39">
          <cell r="W39">
            <v>8.94</v>
          </cell>
          <cell r="X39">
            <v>440</v>
          </cell>
          <cell r="Y39">
            <v>8.24</v>
          </cell>
        </row>
        <row r="40">
          <cell r="W40">
            <v>17.559999999999999</v>
          </cell>
          <cell r="X40">
            <v>1427</v>
          </cell>
          <cell r="Y40">
            <v>18</v>
          </cell>
        </row>
        <row r="41">
          <cell r="W41">
            <v>179.12</v>
          </cell>
          <cell r="X41">
            <v>5987</v>
          </cell>
          <cell r="Y41">
            <v>168.3</v>
          </cell>
        </row>
        <row r="43">
          <cell r="W43">
            <v>1244.924</v>
          </cell>
          <cell r="X43">
            <v>63891</v>
          </cell>
          <cell r="Y43">
            <v>1215.1400000000001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66"/>
  <sheetViews>
    <sheetView tabSelected="1" topLeftCell="A2" zoomScale="60" zoomScaleNormal="60" zoomScaleSheetLayoutView="80" workbookViewId="0">
      <selection activeCell="A2" sqref="A2:L57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1.5703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v>45645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">
        <v>67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">
        <v>68</v>
      </c>
      <c r="F6" s="31"/>
      <c r="G6" s="32">
        <v>2024</v>
      </c>
      <c r="H6" s="28" t="s">
        <v>12</v>
      </c>
      <c r="I6" s="32" t="s">
        <v>11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набора'!X7</f>
        <v>2022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v>55.81</v>
      </c>
      <c r="C10" s="61">
        <v>-0.39000000000000057</v>
      </c>
      <c r="D10" s="61">
        <v>47.86</v>
      </c>
      <c r="E10" s="62">
        <v>1882</v>
      </c>
      <c r="F10" s="62">
        <v>1877</v>
      </c>
      <c r="G10" s="61">
        <v>29.654622741764083</v>
      </c>
      <c r="H10" s="63">
        <v>-0.20722635494155028</v>
      </c>
      <c r="I10" s="61">
        <v>25.498135322322852</v>
      </c>
      <c r="J10" s="61">
        <v>7.9500000000000028</v>
      </c>
      <c r="K10" s="61">
        <v>4.1564874194412305</v>
      </c>
      <c r="L10" s="61">
        <v>64.304000000000002</v>
      </c>
      <c r="M10" s="64">
        <f>'[1]Исходный для набора'!W9</f>
        <v>56.2</v>
      </c>
      <c r="N10" s="65">
        <f>'[1]Исходный для набора'!X9</f>
        <v>1898</v>
      </c>
      <c r="O10" s="64">
        <f>'[1]Исходный для набора'!Y9</f>
        <v>43.5</v>
      </c>
    </row>
    <row r="11" spans="1:23" ht="18.75" x14ac:dyDescent="0.3">
      <c r="A11" s="60" t="s">
        <v>22</v>
      </c>
      <c r="B11" s="61">
        <v>178.73</v>
      </c>
      <c r="C11" s="61">
        <v>0.68500000000000227</v>
      </c>
      <c r="D11" s="61">
        <v>193.4</v>
      </c>
      <c r="E11" s="62">
        <v>9156</v>
      </c>
      <c r="F11" s="62">
        <v>10706</v>
      </c>
      <c r="G11" s="61">
        <v>19.520532983835736</v>
      </c>
      <c r="H11" s="63">
        <v>7.4814329401483803E-2</v>
      </c>
      <c r="I11" s="61">
        <v>18.064636652344479</v>
      </c>
      <c r="J11" s="61">
        <v>-14.670000000000016</v>
      </c>
      <c r="K11" s="61">
        <v>1.4558963314912567</v>
      </c>
      <c r="L11" s="61">
        <v>206.47</v>
      </c>
      <c r="M11" s="64">
        <f>'[1]Исходный для набора'!W23</f>
        <v>178.04499999999999</v>
      </c>
      <c r="N11" s="65">
        <f>'[1]Исходный для набора'!X23</f>
        <v>10626</v>
      </c>
      <c r="O11" s="64">
        <f>'[1]Исходный для набора'!Y23</f>
        <v>202</v>
      </c>
    </row>
    <row r="12" spans="1:23" ht="18.75" x14ac:dyDescent="0.3">
      <c r="A12" s="60" t="s">
        <v>23</v>
      </c>
      <c r="B12" s="61">
        <v>12.4</v>
      </c>
      <c r="C12" s="61">
        <v>0</v>
      </c>
      <c r="D12" s="61">
        <v>12.9</v>
      </c>
      <c r="E12" s="62">
        <v>1017</v>
      </c>
      <c r="F12" s="62">
        <v>1015</v>
      </c>
      <c r="G12" s="61">
        <v>12.192723697148477</v>
      </c>
      <c r="H12" s="63">
        <v>0</v>
      </c>
      <c r="I12" s="61">
        <v>12.709359605911329</v>
      </c>
      <c r="J12" s="61">
        <v>-0.5</v>
      </c>
      <c r="K12" s="61">
        <v>-0.51663590876285248</v>
      </c>
      <c r="L12" s="61">
        <v>27.8</v>
      </c>
      <c r="M12" s="64">
        <f>'[1]Исходный для набора'!W15</f>
        <v>12.4</v>
      </c>
      <c r="N12" s="65">
        <f>'[1]Исходный для набора'!X15</f>
        <v>1015</v>
      </c>
      <c r="O12" s="64">
        <f>'[1]Исходный для набора'!Y15</f>
        <v>13.8</v>
      </c>
    </row>
    <row r="13" spans="1:23" ht="18.75" x14ac:dyDescent="0.3">
      <c r="A13" s="60" t="s">
        <v>24</v>
      </c>
      <c r="B13" s="61">
        <v>1.75</v>
      </c>
      <c r="C13" s="61">
        <v>0</v>
      </c>
      <c r="D13" s="61">
        <v>2.7</v>
      </c>
      <c r="E13" s="62">
        <v>253</v>
      </c>
      <c r="F13" s="62">
        <v>297</v>
      </c>
      <c r="G13" s="61">
        <v>6.9169960474308301</v>
      </c>
      <c r="H13" s="63">
        <v>0</v>
      </c>
      <c r="I13" s="61">
        <v>9.0909090909090917</v>
      </c>
      <c r="J13" s="61">
        <v>-0.95000000000000018</v>
      </c>
      <c r="K13" s="61">
        <v>-2.1739130434782616</v>
      </c>
      <c r="L13" s="61">
        <v>1.59</v>
      </c>
      <c r="M13" s="64">
        <f>'[1]Исходный для набора'!W20</f>
        <v>1.75</v>
      </c>
      <c r="N13" s="65">
        <f>'[1]Исходный для набора'!X20</f>
        <v>1006</v>
      </c>
      <c r="O13" s="64">
        <f>'[1]Исходный для набора'!Y20</f>
        <v>3.7</v>
      </c>
    </row>
    <row r="14" spans="1:23" ht="18.75" x14ac:dyDescent="0.3">
      <c r="A14" s="60" t="s">
        <v>25</v>
      </c>
      <c r="B14" s="61">
        <v>9.41</v>
      </c>
      <c r="C14" s="61">
        <v>9.9999999999997868E-3</v>
      </c>
      <c r="D14" s="61">
        <v>9.69</v>
      </c>
      <c r="E14" s="62">
        <v>677</v>
      </c>
      <c r="F14" s="62">
        <v>677</v>
      </c>
      <c r="G14" s="61">
        <v>13.899556868537665</v>
      </c>
      <c r="H14" s="63">
        <v>1.4771048744458781E-2</v>
      </c>
      <c r="I14" s="61">
        <v>14.31314623338257</v>
      </c>
      <c r="J14" s="61">
        <v>-0.27999999999999936</v>
      </c>
      <c r="K14" s="61">
        <v>-0.41358936484490449</v>
      </c>
      <c r="L14" s="61">
        <v>4.4400000000000004</v>
      </c>
      <c r="M14" s="64">
        <f>'[1]Исходный для набора'!W30</f>
        <v>9.4</v>
      </c>
      <c r="N14" s="65">
        <f>'[1]Исходный для набора'!X30</f>
        <v>674</v>
      </c>
      <c r="O14" s="64">
        <f>'[1]Исходный для набора'!Y30</f>
        <v>9.8000000000000007</v>
      </c>
    </row>
    <row r="15" spans="1:23" ht="18.75" x14ac:dyDescent="0.3">
      <c r="A15" s="60" t="s">
        <v>26</v>
      </c>
      <c r="B15" s="61">
        <v>0.24</v>
      </c>
      <c r="C15" s="61">
        <v>0</v>
      </c>
      <c r="D15" s="61">
        <v>0.81</v>
      </c>
      <c r="E15" s="62">
        <v>117</v>
      </c>
      <c r="F15" s="62">
        <v>127</v>
      </c>
      <c r="G15" s="61">
        <v>2.0512820512820511</v>
      </c>
      <c r="H15" s="63">
        <v>0</v>
      </c>
      <c r="I15" s="61">
        <v>6.377952755905512</v>
      </c>
      <c r="J15" s="61">
        <v>-0.57000000000000006</v>
      </c>
      <c r="K15" s="61">
        <v>-4.3266707046234609</v>
      </c>
      <c r="L15" s="61">
        <v>0.3</v>
      </c>
      <c r="M15" s="64">
        <f>'[1]Исходный для набора'!W21</f>
        <v>0.24</v>
      </c>
      <c r="N15" s="65">
        <f>'[1]Исходный для набора'!X21</f>
        <v>494</v>
      </c>
      <c r="O15" s="64">
        <f>'[1]Исходный для набора'!Y21</f>
        <v>6.1</v>
      </c>
    </row>
    <row r="16" spans="1:23" ht="18.75" x14ac:dyDescent="0.3">
      <c r="A16" s="60" t="s">
        <v>27</v>
      </c>
      <c r="B16" s="61">
        <v>50.98</v>
      </c>
      <c r="C16" s="61">
        <v>-5.0000000000004263E-2</v>
      </c>
      <c r="D16" s="61">
        <v>43.77</v>
      </c>
      <c r="E16" s="62">
        <v>2456</v>
      </c>
      <c r="F16" s="62">
        <v>2467</v>
      </c>
      <c r="G16" s="61">
        <v>20.757328990228011</v>
      </c>
      <c r="H16" s="63">
        <v>-2.035830618892831E-2</v>
      </c>
      <c r="I16" s="61">
        <v>17.742197000405351</v>
      </c>
      <c r="J16" s="61">
        <v>7.2099999999999937</v>
      </c>
      <c r="K16" s="61">
        <v>3.0151319898226596</v>
      </c>
      <c r="L16" s="61">
        <v>57.81</v>
      </c>
      <c r="M16" s="64">
        <f>'[1]Исходный для набора'!W33</f>
        <v>51.03</v>
      </c>
      <c r="N16" s="65">
        <f>'[1]Исходный для набора'!X33</f>
        <v>2456</v>
      </c>
      <c r="O16" s="64">
        <f>'[1]Исходный для набора'!Y33</f>
        <v>43.7</v>
      </c>
    </row>
    <row r="17" spans="1:21" ht="18.75" x14ac:dyDescent="0.3">
      <c r="A17" s="60" t="s">
        <v>28</v>
      </c>
      <c r="B17" s="61">
        <v>9.15</v>
      </c>
      <c r="C17" s="61">
        <v>0</v>
      </c>
      <c r="D17" s="61">
        <v>7.54</v>
      </c>
      <c r="E17" s="62">
        <v>742</v>
      </c>
      <c r="F17" s="62">
        <v>515</v>
      </c>
      <c r="G17" s="61">
        <v>12.331536388140163</v>
      </c>
      <c r="H17" s="63">
        <v>0</v>
      </c>
      <c r="I17" s="61">
        <v>14.640776699029125</v>
      </c>
      <c r="J17" s="61">
        <v>1.6100000000000003</v>
      </c>
      <c r="K17" s="61">
        <v>-2.3092403108889616</v>
      </c>
      <c r="L17" s="61">
        <v>7.45</v>
      </c>
      <c r="M17" s="64">
        <f>'[1]Исходный для набора'!W34</f>
        <v>9.15</v>
      </c>
      <c r="N17" s="65">
        <f>'[1]Исходный для набора'!X34</f>
        <v>774</v>
      </c>
      <c r="O17" s="64">
        <f>'[1]Исходный для набора'!Y34</f>
        <v>9.6</v>
      </c>
      <c r="U17" s="66"/>
    </row>
    <row r="18" spans="1:21" ht="18.75" x14ac:dyDescent="0.3">
      <c r="A18" s="60" t="s">
        <v>29</v>
      </c>
      <c r="B18" s="61">
        <v>8.9600000000000009</v>
      </c>
      <c r="C18" s="61">
        <v>2.000000000000135E-2</v>
      </c>
      <c r="D18" s="61">
        <v>9.9</v>
      </c>
      <c r="E18" s="62">
        <v>470</v>
      </c>
      <c r="F18" s="62">
        <v>440</v>
      </c>
      <c r="G18" s="61">
        <v>19.063829787234042</v>
      </c>
      <c r="H18" s="63">
        <v>4.2553191489361097E-2</v>
      </c>
      <c r="I18" s="61">
        <v>22.5</v>
      </c>
      <c r="J18" s="61">
        <v>-0.9399999999999995</v>
      </c>
      <c r="K18" s="61">
        <v>-3.4361702127659584</v>
      </c>
      <c r="L18" s="61">
        <v>7.77</v>
      </c>
      <c r="M18" s="64">
        <f>'[1]Исходный для набора'!W39</f>
        <v>8.94</v>
      </c>
      <c r="N18" s="65">
        <f>'[1]Исходный для набора'!X39</f>
        <v>440</v>
      </c>
      <c r="O18" s="64">
        <f>'[1]Исходный для набора'!Y39</f>
        <v>8.24</v>
      </c>
    </row>
    <row r="19" spans="1:21" ht="18.75" x14ac:dyDescent="0.3">
      <c r="A19" s="67" t="s">
        <v>30</v>
      </c>
      <c r="B19" s="68">
        <v>327.43</v>
      </c>
      <c r="C19" s="68">
        <v>0.27499999999997726</v>
      </c>
      <c r="D19" s="68">
        <v>328.57</v>
      </c>
      <c r="E19" s="69">
        <v>16770</v>
      </c>
      <c r="F19" s="69">
        <v>18121</v>
      </c>
      <c r="G19" s="68">
        <v>19.524746571258198</v>
      </c>
      <c r="H19" s="70">
        <v>1.6398330351815815E-2</v>
      </c>
      <c r="I19" s="68">
        <v>18.132001545168588</v>
      </c>
      <c r="J19" s="68">
        <v>-1.1399999999999864</v>
      </c>
      <c r="K19" s="71">
        <v>1.3927450260896101</v>
      </c>
      <c r="L19" s="68">
        <v>377.93399999999997</v>
      </c>
      <c r="M19" s="64">
        <f>SUM(M10:M18)</f>
        <v>327.15500000000003</v>
      </c>
      <c r="N19" s="72">
        <f>SUM(N10:N18)</f>
        <v>19383</v>
      </c>
      <c r="O19" s="73">
        <f>SUM(O10:O18)</f>
        <v>340.44000000000005</v>
      </c>
    </row>
    <row r="20" spans="1:21" ht="18.75" x14ac:dyDescent="0.3">
      <c r="A20" s="60" t="s">
        <v>31</v>
      </c>
      <c r="B20" s="61">
        <v>2.0499999999999998</v>
      </c>
      <c r="C20" s="61">
        <v>-6.0000000000000053E-2</v>
      </c>
      <c r="D20" s="61">
        <v>2.27</v>
      </c>
      <c r="E20" s="62">
        <v>376</v>
      </c>
      <c r="F20" s="62">
        <v>368</v>
      </c>
      <c r="G20" s="61">
        <v>5.452127659574467</v>
      </c>
      <c r="H20" s="63">
        <v>-0.15957446808510767</v>
      </c>
      <c r="I20" s="61">
        <v>6.1684782608695654</v>
      </c>
      <c r="J20" s="61">
        <v>-0.2200000000000002</v>
      </c>
      <c r="K20" s="61">
        <v>-0.71635060129509842</v>
      </c>
      <c r="L20" s="61">
        <v>2.0499999999999998</v>
      </c>
      <c r="M20" s="64">
        <f>'[1]Исходный для набора'!W10</f>
        <v>2.11</v>
      </c>
      <c r="N20" s="65">
        <f>'[1]Исходный для набора'!X10</f>
        <v>411</v>
      </c>
      <c r="O20" s="64">
        <f>'[1]Исходный для набора'!Y10</f>
        <v>3.13</v>
      </c>
    </row>
    <row r="21" spans="1:21" ht="18.75" x14ac:dyDescent="0.3">
      <c r="A21" s="60" t="s">
        <v>32</v>
      </c>
      <c r="B21" s="61">
        <v>0.42</v>
      </c>
      <c r="C21" s="61">
        <v>0</v>
      </c>
      <c r="D21" s="61">
        <v>0.56999999999999995</v>
      </c>
      <c r="E21" s="62">
        <v>52</v>
      </c>
      <c r="F21" s="62">
        <v>89</v>
      </c>
      <c r="G21" s="61">
        <v>8.0769230769230766</v>
      </c>
      <c r="H21" s="63">
        <v>0</v>
      </c>
      <c r="I21" s="61">
        <v>6.4044943820224711</v>
      </c>
      <c r="J21" s="61">
        <v>-0.14999999999999997</v>
      </c>
      <c r="K21" s="61">
        <v>1.6724286949006055</v>
      </c>
      <c r="L21" s="61">
        <v>0.27</v>
      </c>
      <c r="M21" s="64">
        <f>'[1]Исходный для набора'!W14</f>
        <v>0.42</v>
      </c>
      <c r="N21" s="65">
        <f>'[1]Исходный для набора'!X14</f>
        <v>60</v>
      </c>
      <c r="O21" s="64">
        <f>'[1]Исходный для набора'!Y14</f>
        <v>0.94</v>
      </c>
    </row>
    <row r="22" spans="1:21" ht="18.75" x14ac:dyDescent="0.3">
      <c r="A22" s="60" t="s">
        <v>33</v>
      </c>
      <c r="B22" s="61">
        <v>1.1000000000000001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11.000000000000002</v>
      </c>
      <c r="H22" s="63">
        <v>0</v>
      </c>
      <c r="I22" s="61">
        <v>11.000000000000002</v>
      </c>
      <c r="J22" s="61">
        <v>0</v>
      </c>
      <c r="K22" s="61">
        <v>0</v>
      </c>
      <c r="L22" s="61">
        <v>0.55000000000000004</v>
      </c>
      <c r="M22" s="64">
        <f>'[1]Исходный для набора'!W37</f>
        <v>1.1000000000000001</v>
      </c>
      <c r="N22" s="65">
        <f>'[1]Исходный для набора'!X37</f>
        <v>100</v>
      </c>
      <c r="O22" s="64">
        <f>'[1]Исходный для набора'!Y37</f>
        <v>1</v>
      </c>
    </row>
    <row r="23" spans="1:21" ht="18.75" x14ac:dyDescent="0.3">
      <c r="A23" s="60" t="s">
        <v>34</v>
      </c>
      <c r="B23" s="61">
        <v>95.9</v>
      </c>
      <c r="C23" s="61">
        <v>1.2000000000000028</v>
      </c>
      <c r="D23" s="61">
        <v>93.7</v>
      </c>
      <c r="E23" s="62">
        <v>3771</v>
      </c>
      <c r="F23" s="62">
        <v>4971</v>
      </c>
      <c r="G23" s="61">
        <v>25.430920180323522</v>
      </c>
      <c r="H23" s="63">
        <v>0.31821797931583262</v>
      </c>
      <c r="I23" s="61">
        <v>18.849326091329715</v>
      </c>
      <c r="J23" s="61">
        <v>2.2000000000000028</v>
      </c>
      <c r="K23" s="61">
        <v>6.5815940889938069</v>
      </c>
      <c r="L23" s="61">
        <v>105.2</v>
      </c>
      <c r="M23" s="64">
        <f>'[1]Исходный для набора'!W29</f>
        <v>94.7</v>
      </c>
      <c r="N23" s="65">
        <f>'[1]Исходный для набора'!X29</f>
        <v>4971</v>
      </c>
      <c r="O23" s="64">
        <f>'[1]Исходный для набора'!Y29</f>
        <v>94</v>
      </c>
    </row>
    <row r="24" spans="1:21" ht="18.75" x14ac:dyDescent="0.3">
      <c r="A24" s="60" t="s">
        <v>35</v>
      </c>
      <c r="B24" s="61">
        <v>213.98</v>
      </c>
      <c r="C24" s="61">
        <v>0.85999999999998522</v>
      </c>
      <c r="D24" s="61">
        <v>195.49</v>
      </c>
      <c r="E24" s="62">
        <v>7294</v>
      </c>
      <c r="F24" s="62">
        <v>7294</v>
      </c>
      <c r="G24" s="61">
        <v>29.336440910337263</v>
      </c>
      <c r="H24" s="63">
        <v>0.11790512750205551</v>
      </c>
      <c r="I24" s="61">
        <v>26.801480669043048</v>
      </c>
      <c r="J24" s="61">
        <v>18.489999999999981</v>
      </c>
      <c r="K24" s="61">
        <v>2.5349602412942147</v>
      </c>
      <c r="L24" s="61">
        <v>203.71</v>
      </c>
      <c r="M24" s="64">
        <f>'[1]Исходный для набора'!W38</f>
        <v>213.12</v>
      </c>
      <c r="N24" s="65">
        <f>'[1]Исходный для набора'!X38</f>
        <v>7269</v>
      </c>
      <c r="O24" s="64">
        <f>'[1]Исходный для набора'!Y38</f>
        <v>194</v>
      </c>
    </row>
    <row r="25" spans="1:21" ht="18.75" x14ac:dyDescent="0.3">
      <c r="A25" s="60" t="s">
        <v>36</v>
      </c>
      <c r="B25" s="61">
        <v>17.91</v>
      </c>
      <c r="C25" s="61">
        <v>0.35000000000000142</v>
      </c>
      <c r="D25" s="61">
        <v>15.18</v>
      </c>
      <c r="E25" s="62">
        <v>1266</v>
      </c>
      <c r="F25" s="62">
        <v>1277</v>
      </c>
      <c r="G25" s="61">
        <v>14.14691943127962</v>
      </c>
      <c r="H25" s="63">
        <v>0.27646129541864184</v>
      </c>
      <c r="I25" s="61">
        <v>11.887235708692247</v>
      </c>
      <c r="J25" s="61">
        <v>2.7300000000000004</v>
      </c>
      <c r="K25" s="61">
        <v>2.2596837225873738</v>
      </c>
      <c r="L25" s="61">
        <v>18.52</v>
      </c>
      <c r="M25" s="64">
        <f>'[1]Исходный для набора'!W40</f>
        <v>17.559999999999999</v>
      </c>
      <c r="N25" s="65">
        <f>'[1]Исходный для набора'!X40</f>
        <v>1427</v>
      </c>
      <c r="O25" s="64">
        <f>'[1]Исходный для набора'!Y40</f>
        <v>18</v>
      </c>
    </row>
    <row r="26" spans="1:21" ht="18.75" x14ac:dyDescent="0.3">
      <c r="A26" s="60" t="s">
        <v>37</v>
      </c>
      <c r="B26" s="61">
        <v>30.3</v>
      </c>
      <c r="C26" s="61">
        <v>0.10000000000000142</v>
      </c>
      <c r="D26" s="61">
        <v>31.01</v>
      </c>
      <c r="E26" s="62">
        <v>1500</v>
      </c>
      <c r="F26" s="62">
        <v>1593</v>
      </c>
      <c r="G26" s="61">
        <v>20.2</v>
      </c>
      <c r="H26" s="63">
        <v>6.666666666666643E-2</v>
      </c>
      <c r="I26" s="61">
        <v>19.466415568110484</v>
      </c>
      <c r="J26" s="61">
        <v>-0.71000000000000085</v>
      </c>
      <c r="K26" s="61">
        <v>0.73358443188951483</v>
      </c>
      <c r="L26" s="61">
        <v>35.4</v>
      </c>
      <c r="M26" s="64">
        <f>'[1]Исходный для набора'!W31</f>
        <v>30.2</v>
      </c>
      <c r="N26" s="65">
        <f>'[1]Исходный для набора'!X31</f>
        <v>1500</v>
      </c>
      <c r="O26" s="64">
        <f>'[1]Исходный для набора'!Y31</f>
        <v>27.7</v>
      </c>
    </row>
    <row r="27" spans="1:21" ht="18.75" x14ac:dyDescent="0.3">
      <c r="A27" s="67" t="s">
        <v>38</v>
      </c>
      <c r="B27" s="68">
        <v>361.66</v>
      </c>
      <c r="C27" s="68">
        <v>2.4500000000000455</v>
      </c>
      <c r="D27" s="68">
        <v>339.32</v>
      </c>
      <c r="E27" s="69">
        <v>14359</v>
      </c>
      <c r="F27" s="69">
        <v>15692</v>
      </c>
      <c r="G27" s="68">
        <v>25.186990737516542</v>
      </c>
      <c r="H27" s="70">
        <v>0.17062469531304458</v>
      </c>
      <c r="I27" s="68">
        <v>21.623757328575071</v>
      </c>
      <c r="J27" s="68">
        <v>22.340000000000032</v>
      </c>
      <c r="K27" s="71">
        <v>3.5632334089414712</v>
      </c>
      <c r="L27" s="68">
        <v>365.7</v>
      </c>
      <c r="M27" s="73">
        <f>SUM(M20:M26)</f>
        <v>359.21</v>
      </c>
      <c r="N27" s="72">
        <f>SUM(N20:N26)</f>
        <v>15738</v>
      </c>
      <c r="O27" s="73">
        <f>SUM(O20:O26)</f>
        <v>338.77</v>
      </c>
    </row>
    <row r="28" spans="1:21" ht="18.75" x14ac:dyDescent="0.3">
      <c r="A28" s="60" t="s">
        <v>39</v>
      </c>
      <c r="B28" s="61">
        <v>6.18</v>
      </c>
      <c r="C28" s="61">
        <v>9.9999999999999645E-2</v>
      </c>
      <c r="D28" s="61">
        <v>7.57</v>
      </c>
      <c r="E28" s="62">
        <v>611</v>
      </c>
      <c r="F28" s="62">
        <v>670</v>
      </c>
      <c r="G28" s="61">
        <v>10.11456628477905</v>
      </c>
      <c r="H28" s="63">
        <v>0.16366612111292866</v>
      </c>
      <c r="I28" s="61">
        <v>11.298507462686567</v>
      </c>
      <c r="J28" s="61">
        <v>-1.3900000000000006</v>
      </c>
      <c r="K28" s="61">
        <v>-1.1839411779075171</v>
      </c>
      <c r="L28" s="61">
        <v>7.27</v>
      </c>
      <c r="M28" s="64">
        <f>'[1]Исходный для набора'!W12</f>
        <v>6.08</v>
      </c>
      <c r="N28" s="65">
        <f>'[1]Исходный для набора'!X12</f>
        <v>730</v>
      </c>
      <c r="O28" s="64">
        <f>'[1]Исходный для набора'!Y12</f>
        <v>9.3000000000000007</v>
      </c>
    </row>
    <row r="29" spans="1:21" ht="18.75" x14ac:dyDescent="0.3">
      <c r="A29" s="60" t="s">
        <v>40</v>
      </c>
      <c r="B29" s="61">
        <v>46.46</v>
      </c>
      <c r="C29" s="61">
        <v>0.5</v>
      </c>
      <c r="D29" s="61">
        <v>49.4</v>
      </c>
      <c r="E29" s="62">
        <v>3333</v>
      </c>
      <c r="F29" s="62">
        <v>3333</v>
      </c>
      <c r="G29" s="61">
        <v>13.939393939393939</v>
      </c>
      <c r="H29" s="63">
        <v>0.15001500150014913</v>
      </c>
      <c r="I29" s="61">
        <v>14.821482148214821</v>
      </c>
      <c r="J29" s="61">
        <v>-2.9399999999999977</v>
      </c>
      <c r="K29" s="61">
        <v>-0.8820882088208819</v>
      </c>
      <c r="L29" s="61">
        <v>50.15</v>
      </c>
      <c r="M29" s="64">
        <f>'[1]Исходный для набора'!W11</f>
        <v>45.96</v>
      </c>
      <c r="N29" s="65">
        <f>'[1]Исходный для набора'!X11</f>
        <v>3333</v>
      </c>
      <c r="O29" s="64">
        <f>'[1]Исходный для набора'!Y11</f>
        <v>48.7</v>
      </c>
    </row>
    <row r="30" spans="1:21" ht="18.75" x14ac:dyDescent="0.3">
      <c r="A30" s="60" t="s">
        <v>41</v>
      </c>
      <c r="B30" s="61">
        <v>10.382999999999999</v>
      </c>
      <c r="C30" s="61">
        <v>0.43399999999999928</v>
      </c>
      <c r="D30" s="61">
        <v>10.311999999999999</v>
      </c>
      <c r="E30" s="62">
        <v>774</v>
      </c>
      <c r="F30" s="62">
        <v>992</v>
      </c>
      <c r="G30" s="61">
        <v>13.414728682170541</v>
      </c>
      <c r="H30" s="63">
        <v>0.56072351421188493</v>
      </c>
      <c r="I30" s="61">
        <v>10.39516129032258</v>
      </c>
      <c r="J30" s="61">
        <v>7.099999999999973E-2</v>
      </c>
      <c r="K30" s="61">
        <v>8</v>
      </c>
      <c r="L30" s="61">
        <v>2.5</v>
      </c>
      <c r="M30" s="64">
        <f>'[1]Исходный для набора'!W35</f>
        <v>9.9489999999999998</v>
      </c>
      <c r="N30" s="65">
        <f>'[1]Исходный для набора'!X35</f>
        <v>1034</v>
      </c>
      <c r="O30" s="64">
        <f>'[1]Исходный для набора'!Y35</f>
        <v>14</v>
      </c>
    </row>
    <row r="31" spans="1:21" ht="18.75" x14ac:dyDescent="0.3">
      <c r="A31" s="60" t="s">
        <v>42</v>
      </c>
      <c r="B31" s="61">
        <v>24.47</v>
      </c>
      <c r="C31" s="61">
        <v>1.0700000000000003</v>
      </c>
      <c r="D31" s="61">
        <v>18.7</v>
      </c>
      <c r="E31" s="62">
        <v>1779</v>
      </c>
      <c r="F31" s="62">
        <v>1308</v>
      </c>
      <c r="G31" s="61">
        <v>13.754918493535692</v>
      </c>
      <c r="H31" s="63">
        <v>0.60146149522203451</v>
      </c>
      <c r="I31" s="61">
        <v>14.296636085626911</v>
      </c>
      <c r="J31" s="61">
        <v>5.77</v>
      </c>
      <c r="K31" s="61">
        <v>-0.54171759209121895</v>
      </c>
      <c r="L31" s="61">
        <v>24</v>
      </c>
      <c r="M31" s="64">
        <f>'[1]Исходный для набора'!W16</f>
        <v>23.4</v>
      </c>
      <c r="N31" s="65">
        <f>'[1]Исходный для набора'!X16</f>
        <v>1304</v>
      </c>
      <c r="O31" s="64">
        <f>'[1]Исходный для набора'!Y16</f>
        <v>19.2</v>
      </c>
    </row>
    <row r="32" spans="1:21" ht="18.75" x14ac:dyDescent="0.3">
      <c r="A32" s="60" t="s">
        <v>43</v>
      </c>
      <c r="B32" s="61">
        <v>3.01</v>
      </c>
      <c r="C32" s="61">
        <v>-2.0000000000000018E-2</v>
      </c>
      <c r="D32" s="61">
        <v>4.3899999999999997</v>
      </c>
      <c r="E32" s="62">
        <v>208</v>
      </c>
      <c r="F32" s="62">
        <v>379</v>
      </c>
      <c r="G32" s="61">
        <v>14.471153846153845</v>
      </c>
      <c r="H32" s="63">
        <v>-9.61538461538467E-2</v>
      </c>
      <c r="I32" s="61">
        <v>11.58311345646438</v>
      </c>
      <c r="J32" s="61">
        <v>-1.38</v>
      </c>
      <c r="K32" s="61">
        <v>2.8880403896894649</v>
      </c>
      <c r="L32" s="61">
        <v>2.62</v>
      </c>
      <c r="M32" s="64">
        <f>'[1]Исходный для набора'!W13</f>
        <v>3.03</v>
      </c>
      <c r="N32" s="65">
        <f>'[1]Исходный для набора'!X13</f>
        <v>378</v>
      </c>
      <c r="O32" s="64">
        <f>'[1]Исходный для набора'!Y13</f>
        <v>4.05</v>
      </c>
    </row>
    <row r="33" spans="1:15" ht="18.75" x14ac:dyDescent="0.3">
      <c r="A33" s="60" t="s">
        <v>44</v>
      </c>
      <c r="B33" s="61">
        <v>9.39</v>
      </c>
      <c r="C33" s="61">
        <v>-0.16000000000000014</v>
      </c>
      <c r="D33" s="61">
        <v>10.1</v>
      </c>
      <c r="E33" s="62">
        <v>700</v>
      </c>
      <c r="F33" s="62">
        <v>760</v>
      </c>
      <c r="G33" s="61">
        <v>13.414285714285715</v>
      </c>
      <c r="H33" s="63">
        <v>-0.22857142857142954</v>
      </c>
      <c r="I33" s="61">
        <v>13.289473684210526</v>
      </c>
      <c r="J33" s="61">
        <v>-0.70999999999999908</v>
      </c>
      <c r="K33" s="61">
        <v>0.12481203007518893</v>
      </c>
      <c r="L33" s="61">
        <v>10.52</v>
      </c>
      <c r="M33" s="64">
        <f>'[1]Исходный для набора'!W27</f>
        <v>9.5500000000000007</v>
      </c>
      <c r="N33" s="65">
        <f>'[1]Исходный для набора'!X27</f>
        <v>760</v>
      </c>
      <c r="O33" s="64">
        <f>'[1]Исходный для набора'!Y27</f>
        <v>10.8</v>
      </c>
    </row>
    <row r="34" spans="1:15" s="74" customFormat="1" ht="18.75" x14ac:dyDescent="0.3">
      <c r="A34" s="67" t="s">
        <v>45</v>
      </c>
      <c r="B34" s="68">
        <v>99.893000000000001</v>
      </c>
      <c r="C34" s="68">
        <v>1.9240000000000066</v>
      </c>
      <c r="D34" s="68">
        <v>100.47199999999999</v>
      </c>
      <c r="E34" s="69">
        <v>7405</v>
      </c>
      <c r="F34" s="69">
        <v>7442</v>
      </c>
      <c r="G34" s="68">
        <v>13.489939230249831</v>
      </c>
      <c r="H34" s="70">
        <v>0.25982444294395712</v>
      </c>
      <c r="I34" s="68">
        <v>13.500671862402578</v>
      </c>
      <c r="J34" s="68">
        <v>-0.57899999999999352</v>
      </c>
      <c r="K34" s="71">
        <v>-1.0732632152747001E-2</v>
      </c>
      <c r="L34" s="68">
        <v>97.06</v>
      </c>
      <c r="M34" s="73">
        <f>SUM(M28:M33)</f>
        <v>97.968999999999994</v>
      </c>
      <c r="N34" s="72">
        <f>SUM(N28:N33)</f>
        <v>7539</v>
      </c>
      <c r="O34" s="73">
        <f>SUM(O28:O33)</f>
        <v>106.05</v>
      </c>
    </row>
    <row r="35" spans="1:15" ht="18.75" x14ac:dyDescent="0.3">
      <c r="A35" s="60" t="s">
        <v>46</v>
      </c>
      <c r="B35" s="61">
        <v>1.25</v>
      </c>
      <c r="C35" s="61">
        <v>-1.0000000000000009E-2</v>
      </c>
      <c r="D35" s="61">
        <v>1.17</v>
      </c>
      <c r="E35" s="62">
        <v>142</v>
      </c>
      <c r="F35" s="62">
        <v>183</v>
      </c>
      <c r="G35" s="61">
        <v>8.8028169014084519</v>
      </c>
      <c r="H35" s="63">
        <v>-7.042253521126618E-2</v>
      </c>
      <c r="I35" s="61">
        <v>6.3934426229508192</v>
      </c>
      <c r="J35" s="61">
        <v>8.0000000000000071E-2</v>
      </c>
      <c r="K35" s="61">
        <v>2.4093742784576326</v>
      </c>
      <c r="L35" s="61">
        <v>1.19</v>
      </c>
      <c r="M35" s="64">
        <f>'[1]Исходный для набора'!W17</f>
        <v>1.26</v>
      </c>
      <c r="N35" s="65">
        <f>'[1]Исходный для набора'!X17</f>
        <v>186</v>
      </c>
      <c r="O35" s="64">
        <f>'[1]Исходный для набора'!Y17</f>
        <v>0.86</v>
      </c>
    </row>
    <row r="36" spans="1:15" ht="18.75" x14ac:dyDescent="0.3">
      <c r="A36" s="60" t="s">
        <v>47</v>
      </c>
      <c r="B36" s="61">
        <v>0.2</v>
      </c>
      <c r="C36" s="61">
        <v>0</v>
      </c>
      <c r="D36" s="61">
        <v>0.2</v>
      </c>
      <c r="E36" s="62">
        <v>38</v>
      </c>
      <c r="F36" s="62">
        <v>41</v>
      </c>
      <c r="G36" s="61">
        <v>5.2631578947368416</v>
      </c>
      <c r="H36" s="63">
        <v>0</v>
      </c>
      <c r="I36" s="61">
        <v>4.8780487804878048</v>
      </c>
      <c r="J36" s="61">
        <v>0</v>
      </c>
      <c r="K36" s="61">
        <v>0.38510911424903682</v>
      </c>
      <c r="L36" s="61">
        <v>0.1</v>
      </c>
      <c r="M36" s="64">
        <f>'[1]Исходный для набора'!W22</f>
        <v>0.2</v>
      </c>
      <c r="N36" s="65">
        <f>'[1]Исходный для набора'!X22</f>
        <v>39</v>
      </c>
      <c r="O36" s="64">
        <f>'[1]Исходный для набора'!Y22</f>
        <v>0.24</v>
      </c>
    </row>
    <row r="37" spans="1:15" ht="18.75" x14ac:dyDescent="0.3">
      <c r="A37" s="60" t="s">
        <v>48</v>
      </c>
      <c r="B37" s="61">
        <v>0.2</v>
      </c>
      <c r="C37" s="61">
        <v>0</v>
      </c>
      <c r="D37" s="61">
        <v>0.59</v>
      </c>
      <c r="E37" s="62">
        <v>40</v>
      </c>
      <c r="F37" s="62">
        <v>110</v>
      </c>
      <c r="G37" s="61">
        <v>5</v>
      </c>
      <c r="H37" s="63">
        <v>0</v>
      </c>
      <c r="I37" s="61">
        <v>5.3636363636363633</v>
      </c>
      <c r="J37" s="61">
        <v>-0.38999999999999996</v>
      </c>
      <c r="K37" s="61">
        <v>-0.36363636363636331</v>
      </c>
      <c r="L37" s="61">
        <v>0.22</v>
      </c>
      <c r="M37" s="64">
        <f>'[1]Исходный для набора'!W32</f>
        <v>0.2</v>
      </c>
      <c r="N37" s="65">
        <f>'[1]Исходный для набора'!X32</f>
        <v>98</v>
      </c>
      <c r="O37" s="64">
        <f>'[1]Исходный для набора'!Y32</f>
        <v>0.74</v>
      </c>
    </row>
    <row r="38" spans="1:15" ht="18.75" x14ac:dyDescent="0.3">
      <c r="A38" s="67" t="s">
        <v>49</v>
      </c>
      <c r="B38" s="68">
        <v>1.65</v>
      </c>
      <c r="C38" s="68">
        <v>-1.0000000000000009E-2</v>
      </c>
      <c r="D38" s="68">
        <v>1.96</v>
      </c>
      <c r="E38" s="69">
        <v>220</v>
      </c>
      <c r="F38" s="69">
        <v>334</v>
      </c>
      <c r="G38" s="68">
        <v>7.5</v>
      </c>
      <c r="H38" s="70">
        <v>-4.545454545454497E-2</v>
      </c>
      <c r="I38" s="68">
        <v>5.8682634730538927</v>
      </c>
      <c r="J38" s="68">
        <v>-0.31000000000000005</v>
      </c>
      <c r="K38" s="71">
        <v>1.6317365269461073</v>
      </c>
      <c r="L38" s="68">
        <v>1.51</v>
      </c>
      <c r="M38" s="73">
        <f>SUM(M35:M37)</f>
        <v>1.66</v>
      </c>
      <c r="N38" s="72">
        <f>SUM(N35:N37)</f>
        <v>323</v>
      </c>
      <c r="O38" s="73">
        <f>SUM(O35:O37)</f>
        <v>1.84</v>
      </c>
    </row>
    <row r="39" spans="1:15" ht="18.75" x14ac:dyDescent="0.3">
      <c r="A39" s="60" t="s">
        <v>50</v>
      </c>
      <c r="B39" s="61">
        <v>1.0900000000000001</v>
      </c>
      <c r="C39" s="61">
        <v>0</v>
      </c>
      <c r="D39" s="61">
        <v>1.24</v>
      </c>
      <c r="E39" s="62">
        <v>221</v>
      </c>
      <c r="F39" s="62">
        <v>223</v>
      </c>
      <c r="G39" s="61">
        <v>4.9321266968325794</v>
      </c>
      <c r="H39" s="63">
        <v>0</v>
      </c>
      <c r="I39" s="61">
        <v>5.5605381165919283</v>
      </c>
      <c r="J39" s="61">
        <v>-0.14999999999999991</v>
      </c>
      <c r="K39" s="61">
        <v>-0.62841141975934889</v>
      </c>
      <c r="L39" s="61">
        <v>0.87</v>
      </c>
      <c r="M39" s="64">
        <f>'[1]Исходный для набора'!W18</f>
        <v>1.0900000000000001</v>
      </c>
      <c r="N39" s="65">
        <f>'[1]Исходный для набора'!X18</f>
        <v>833</v>
      </c>
      <c r="O39" s="64">
        <f>'[1]Исходный для набора'!Y18</f>
        <v>7.2</v>
      </c>
    </row>
    <row r="40" spans="1:15" ht="18.75" x14ac:dyDescent="0.3">
      <c r="A40" s="60" t="s">
        <v>51</v>
      </c>
      <c r="B40" s="61">
        <v>178.93</v>
      </c>
      <c r="C40" s="61">
        <v>-0.18999999999999773</v>
      </c>
      <c r="D40" s="61">
        <v>165.62</v>
      </c>
      <c r="E40" s="62">
        <v>6420</v>
      </c>
      <c r="F40" s="62">
        <v>5668</v>
      </c>
      <c r="G40" s="61">
        <v>27.870716510903428</v>
      </c>
      <c r="H40" s="63">
        <v>-2.9595015576326489E-2</v>
      </c>
      <c r="I40" s="61">
        <v>29.220183486238533</v>
      </c>
      <c r="J40" s="61">
        <v>13.310000000000002</v>
      </c>
      <c r="K40" s="75">
        <v>-1.3494669753351047</v>
      </c>
      <c r="L40" s="61">
        <v>176.74</v>
      </c>
      <c r="M40" s="64">
        <f>'[1]Исходный для набора'!W41</f>
        <v>179.12</v>
      </c>
      <c r="N40" s="65">
        <f>'[1]Исходный для набора'!X41</f>
        <v>5987</v>
      </c>
      <c r="O40" s="64">
        <f>'[1]Исходный для набора'!Y41</f>
        <v>168.3</v>
      </c>
    </row>
    <row r="41" spans="1:15" ht="18.75" x14ac:dyDescent="0.3">
      <c r="A41" s="60" t="s">
        <v>52</v>
      </c>
      <c r="B41" s="61">
        <v>39.908999999999999</v>
      </c>
      <c r="C41" s="61">
        <v>7.0999999999997954E-2</v>
      </c>
      <c r="D41" s="61">
        <v>40.427</v>
      </c>
      <c r="E41" s="62">
        <v>2646</v>
      </c>
      <c r="F41" s="62">
        <v>2583</v>
      </c>
      <c r="G41" s="61">
        <v>15.082766439909298</v>
      </c>
      <c r="H41" s="63">
        <v>2.6832955404383796E-2</v>
      </c>
      <c r="I41" s="61">
        <v>15.65118079752226</v>
      </c>
      <c r="J41" s="61">
        <v>-0.51800000000000068</v>
      </c>
      <c r="K41" s="61">
        <v>-0.56841435761296211</v>
      </c>
      <c r="L41" s="61">
        <v>29.963999999999999</v>
      </c>
      <c r="M41" s="64">
        <f>'[1]Исходный для набора'!W28</f>
        <v>39.838000000000001</v>
      </c>
      <c r="N41" s="65">
        <f>'[1]Исходный для набора'!X28</f>
        <v>2582</v>
      </c>
      <c r="O41" s="64">
        <f>'[1]Исходный для набора'!Y28</f>
        <v>40.6</v>
      </c>
    </row>
    <row r="42" spans="1:15" ht="18.75" x14ac:dyDescent="0.3">
      <c r="A42" s="60" t="s">
        <v>53</v>
      </c>
      <c r="B42" s="61">
        <v>0.42</v>
      </c>
      <c r="C42" s="61">
        <v>8.0000000000000071E-3</v>
      </c>
      <c r="D42" s="76">
        <v>0.623</v>
      </c>
      <c r="E42" s="62">
        <v>101</v>
      </c>
      <c r="F42" s="62">
        <v>136</v>
      </c>
      <c r="G42" s="61">
        <v>4.1584158415841586</v>
      </c>
      <c r="H42" s="63">
        <v>7.9207920792079278E-2</v>
      </c>
      <c r="I42" s="61">
        <v>4.5808823529411766</v>
      </c>
      <c r="J42" s="61">
        <v>-0.20300000000000001</v>
      </c>
      <c r="K42" s="61">
        <v>-0.42246651135701807</v>
      </c>
      <c r="L42" s="61">
        <v>0.33</v>
      </c>
      <c r="M42" s="64">
        <f>'[1]Исходный для набора'!W19</f>
        <v>0.41199999999999998</v>
      </c>
      <c r="N42" s="65">
        <f>'[1]Исходный для набора'!X19</f>
        <v>150</v>
      </c>
      <c r="O42" s="64">
        <f>'[1]Исходный для набора'!Y19</f>
        <v>1.24</v>
      </c>
    </row>
    <row r="43" spans="1:15" ht="18.75" x14ac:dyDescent="0.3">
      <c r="A43" s="60" t="s">
        <v>54</v>
      </c>
      <c r="B43" s="61">
        <v>148.65</v>
      </c>
      <c r="C43" s="61">
        <v>0.28000000000000114</v>
      </c>
      <c r="D43" s="61">
        <v>129.30000000000001</v>
      </c>
      <c r="E43" s="62">
        <v>7068</v>
      </c>
      <c r="F43" s="62">
        <v>7282</v>
      </c>
      <c r="G43" s="61">
        <v>21.031409168081495</v>
      </c>
      <c r="H43" s="63">
        <v>3.9615166949634073E-2</v>
      </c>
      <c r="I43" s="61">
        <v>17.756110958527877</v>
      </c>
      <c r="J43" s="61">
        <v>19.349999999999994</v>
      </c>
      <c r="K43" s="61">
        <v>3.2752982095536183</v>
      </c>
      <c r="L43" s="61">
        <v>143.74</v>
      </c>
      <c r="M43" s="64">
        <f>'[1]Исходный для набора'!W26</f>
        <v>148.37</v>
      </c>
      <c r="N43" s="65">
        <f>'[1]Исходный для набора'!X26</f>
        <v>7277</v>
      </c>
      <c r="O43" s="64">
        <f>'[1]Исходный для набора'!Y26</f>
        <v>119</v>
      </c>
    </row>
    <row r="44" spans="1:15" ht="18.75" x14ac:dyDescent="0.3">
      <c r="A44" s="60" t="s">
        <v>55</v>
      </c>
      <c r="B44" s="61">
        <v>90.5</v>
      </c>
      <c r="C44" s="61">
        <v>0.40000000000000568</v>
      </c>
      <c r="D44" s="61">
        <v>99.7</v>
      </c>
      <c r="E44" s="62">
        <v>4299</v>
      </c>
      <c r="F44" s="62">
        <v>4299</v>
      </c>
      <c r="G44" s="61">
        <v>21.051407304024192</v>
      </c>
      <c r="H44" s="63">
        <v>9.3044894161437242E-2</v>
      </c>
      <c r="I44" s="61">
        <v>23.191439869737149</v>
      </c>
      <c r="J44" s="61">
        <v>-9.2000000000000028</v>
      </c>
      <c r="K44" s="61">
        <v>-2.1400325657129571</v>
      </c>
      <c r="L44" s="61">
        <v>103.4</v>
      </c>
      <c r="M44" s="64">
        <f>'[1]Исходный для набора'!W25</f>
        <v>90.1</v>
      </c>
      <c r="N44" s="65">
        <f>'[1]Исходный для набора'!X25</f>
        <v>4079</v>
      </c>
      <c r="O44" s="64">
        <f>'[1]Исходный для набора'!Y25</f>
        <v>91.7</v>
      </c>
    </row>
    <row r="45" spans="1:15" s="74" customFormat="1" ht="18.75" x14ac:dyDescent="0.3">
      <c r="A45" s="67" t="s">
        <v>56</v>
      </c>
      <c r="B45" s="68">
        <v>459.49900000000002</v>
      </c>
      <c r="C45" s="68">
        <v>0.56899999999995998</v>
      </c>
      <c r="D45" s="68">
        <v>436.91</v>
      </c>
      <c r="E45" s="69">
        <v>20755</v>
      </c>
      <c r="F45" s="69">
        <v>20191</v>
      </c>
      <c r="G45" s="68">
        <v>22.13919537460853</v>
      </c>
      <c r="H45" s="70">
        <v>2.7415080703445227E-2</v>
      </c>
      <c r="I45" s="68">
        <v>21.638848992125208</v>
      </c>
      <c r="J45" s="68">
        <v>22.588999999999999</v>
      </c>
      <c r="K45" s="71">
        <v>0.50034638248332186</v>
      </c>
      <c r="L45" s="68">
        <v>455.04399999999998</v>
      </c>
      <c r="M45" s="73">
        <f>SUM(M39:M44)</f>
        <v>458.93000000000006</v>
      </c>
      <c r="N45" s="72">
        <f>SUM(N39:N44)</f>
        <v>20908</v>
      </c>
      <c r="O45" s="73">
        <f>SUM(O39:O44)</f>
        <v>428.04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2" customFormat="1" ht="18.75" x14ac:dyDescent="0.2">
      <c r="A47" s="77" t="s">
        <v>57</v>
      </c>
      <c r="B47" s="78">
        <v>1250.1320000000001</v>
      </c>
      <c r="C47" s="78">
        <v>5.2080000000000837</v>
      </c>
      <c r="D47" s="78">
        <v>1207.2320000000004</v>
      </c>
      <c r="E47" s="78">
        <v>59509</v>
      </c>
      <c r="F47" s="78">
        <v>61780</v>
      </c>
      <c r="G47" s="78">
        <v>21</v>
      </c>
      <c r="H47" s="78">
        <v>8.0071921894166564E-2</v>
      </c>
      <c r="I47" s="78">
        <v>19.5</v>
      </c>
      <c r="J47" s="78">
        <v>42.899999999999636</v>
      </c>
      <c r="K47" s="78">
        <v>1.5</v>
      </c>
      <c r="L47" s="78">
        <v>1297.2480000000003</v>
      </c>
      <c r="M47" s="79">
        <f>'[1]Исходный для набора'!W43</f>
        <v>1244.924</v>
      </c>
      <c r="N47" s="80">
        <f>'[1]Исходный для набора'!X43</f>
        <v>63891</v>
      </c>
      <c r="O47" s="81">
        <f>'[1]Исходный для набора'!Y43</f>
        <v>1215.1400000000001</v>
      </c>
    </row>
    <row r="48" spans="1:15" ht="18.75" x14ac:dyDescent="0.3">
      <c r="A48" s="83"/>
      <c r="B48" s="83"/>
      <c r="C48" s="84"/>
      <c r="D48" s="84"/>
      <c r="E48" s="85"/>
      <c r="F48" s="85"/>
      <c r="G48" s="84"/>
      <c r="H48" s="86"/>
      <c r="I48" s="84"/>
      <c r="J48" s="87"/>
      <c r="K48" s="84"/>
      <c r="L48" s="84"/>
      <c r="M48" s="88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4"/>
      <c r="M49" s="88"/>
      <c r="N49" s="66"/>
    </row>
    <row r="50" spans="1:14" ht="15" customHeight="1" x14ac:dyDescent="0.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4"/>
      <c r="M50" s="88"/>
      <c r="N50" s="66"/>
    </row>
    <row r="51" spans="1:14" ht="32.25" customHeight="1" x14ac:dyDescent="0.3">
      <c r="A51" s="90" t="s">
        <v>59</v>
      </c>
      <c r="B51" s="91" t="s">
        <v>60</v>
      </c>
      <c r="C51" s="92"/>
      <c r="D51" s="92"/>
      <c r="E51" s="92"/>
      <c r="F51" s="92"/>
      <c r="G51" s="93"/>
      <c r="H51" s="94" t="s">
        <v>61</v>
      </c>
      <c r="I51" s="95"/>
      <c r="J51" s="95"/>
      <c r="K51" s="96"/>
      <c r="L51" s="97"/>
      <c r="M51" s="88"/>
      <c r="N51" s="66"/>
    </row>
    <row r="52" spans="1:14" ht="30.75" customHeight="1" x14ac:dyDescent="0.2">
      <c r="A52" s="98"/>
      <c r="B52" s="99" t="s">
        <v>69</v>
      </c>
      <c r="C52" s="100"/>
      <c r="D52" s="100"/>
      <c r="E52" s="100"/>
      <c r="F52" s="100"/>
      <c r="G52" s="101"/>
      <c r="H52" s="99"/>
      <c r="I52" s="100"/>
      <c r="J52" s="100"/>
      <c r="K52" s="101"/>
      <c r="L52" s="11"/>
      <c r="M52" s="88"/>
      <c r="N52" s="66"/>
    </row>
    <row r="53" spans="1:14" ht="30" customHeight="1" x14ac:dyDescent="0.2">
      <c r="A53" s="102"/>
      <c r="B53" s="103" t="s">
        <v>62</v>
      </c>
      <c r="C53" s="104"/>
      <c r="D53" s="103" t="s">
        <v>63</v>
      </c>
      <c r="E53" s="105"/>
      <c r="F53" s="105"/>
      <c r="G53" s="104"/>
      <c r="H53" s="103" t="s">
        <v>68</v>
      </c>
      <c r="I53" s="105"/>
      <c r="J53" s="105"/>
      <c r="K53" s="104"/>
      <c r="L53" s="11"/>
      <c r="M53" s="88"/>
      <c r="N53" s="66"/>
    </row>
    <row r="54" spans="1:14" ht="15" customHeight="1" x14ac:dyDescent="0.3">
      <c r="A54" s="106" t="s">
        <v>64</v>
      </c>
      <c r="B54" s="103" t="s">
        <v>17</v>
      </c>
      <c r="C54" s="104"/>
      <c r="D54" s="103" t="s">
        <v>17</v>
      </c>
      <c r="E54" s="104"/>
      <c r="F54" s="107" t="s">
        <v>65</v>
      </c>
      <c r="G54" s="108"/>
      <c r="H54" s="109" t="s">
        <v>66</v>
      </c>
      <c r="I54" s="110"/>
      <c r="J54" s="110"/>
      <c r="K54" s="111"/>
      <c r="L54" s="84"/>
      <c r="M54" s="88"/>
      <c r="N54" s="66"/>
    </row>
    <row r="55" spans="1:14" ht="15" customHeight="1" x14ac:dyDescent="0.3">
      <c r="A55" s="112" t="s">
        <v>70</v>
      </c>
      <c r="B55" s="113">
        <v>1250.1320000000001</v>
      </c>
      <c r="C55" s="114"/>
      <c r="D55" s="115">
        <v>445805.16200000001</v>
      </c>
      <c r="E55" s="116"/>
      <c r="F55" s="117">
        <v>1728.5939999999828</v>
      </c>
      <c r="G55" s="118"/>
      <c r="H55" s="119">
        <v>59509</v>
      </c>
      <c r="I55" s="120"/>
      <c r="J55" s="120"/>
      <c r="K55" s="121"/>
      <c r="L55" s="122"/>
      <c r="M55" s="88"/>
      <c r="N55" s="66"/>
    </row>
    <row r="56" spans="1:14" ht="15" customHeight="1" x14ac:dyDescent="0.3">
      <c r="A56" s="112" t="s">
        <v>71</v>
      </c>
      <c r="B56" s="113">
        <v>1207.2320000000004</v>
      </c>
      <c r="C56" s="114"/>
      <c r="D56" s="115">
        <v>444076.56800000003</v>
      </c>
      <c r="E56" s="116"/>
      <c r="F56" s="123"/>
      <c r="G56" s="124"/>
      <c r="H56" s="119">
        <v>61780</v>
      </c>
      <c r="I56" s="120"/>
      <c r="J56" s="120"/>
      <c r="K56" s="121"/>
      <c r="L56" s="122"/>
      <c r="M56" s="88"/>
      <c r="N56" s="66"/>
    </row>
    <row r="57" spans="1:14" ht="15" customHeight="1" x14ac:dyDescent="0.3">
      <c r="A57" s="112" t="s">
        <v>72</v>
      </c>
      <c r="B57" s="113">
        <v>1215.1400000000001</v>
      </c>
      <c r="C57" s="114"/>
      <c r="D57" s="115">
        <v>419802.42500000005</v>
      </c>
      <c r="E57" s="116"/>
      <c r="F57" s="123"/>
      <c r="G57" s="124"/>
      <c r="H57" s="119">
        <v>70223</v>
      </c>
      <c r="I57" s="120"/>
      <c r="J57" s="120"/>
      <c r="K57" s="121"/>
      <c r="L57" s="122"/>
      <c r="M57" s="88"/>
      <c r="N57" s="66"/>
    </row>
    <row r="58" spans="1:14" x14ac:dyDescent="0.2">
      <c r="A58" s="125"/>
      <c r="B58" s="125"/>
      <c r="C58" s="88"/>
      <c r="D58" s="88"/>
      <c r="E58" s="126"/>
      <c r="F58" s="126"/>
      <c r="G58" s="88"/>
      <c r="H58" s="88"/>
      <c r="I58" s="88"/>
      <c r="J58" s="127"/>
      <c r="K58" s="88"/>
      <c r="L58" s="88"/>
      <c r="M58" s="88"/>
      <c r="N58" s="66"/>
    </row>
    <row r="59" spans="1:14" x14ac:dyDescent="0.2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</row>
    <row r="60" spans="1:14" x14ac:dyDescent="0.2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</row>
    <row r="61" spans="1:14" x14ac:dyDescent="0.2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</row>
    <row r="62" spans="1:14" x14ac:dyDescent="0.2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</row>
    <row r="63" spans="1:14" x14ac:dyDescent="0.2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</row>
    <row r="64" spans="1:14" x14ac:dyDescent="0.2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</row>
    <row r="65" spans="1:12" x14ac:dyDescent="0.2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</row>
    <row r="66" spans="1:12" x14ac:dyDescent="0.2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5984" right="0.27559055118110237" top="0.11811023622047245" bottom="0.23622047244094491" header="0.51181102362204722" footer="0.51181102362204722"/>
  <pageSetup paperSize="9" scale="54" orientation="portrait" r:id="rId1"/>
  <headerFooter alignWithMargins="0"/>
  <rowBreaks count="1" manualBreakCount="1">
    <brk id="25" max="12" man="1"/>
  </rowBreaks>
  <colBreaks count="1" manualBreakCount="1">
    <brk id="3" min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2024-12-19T02:12:53Z</dcterms:created>
  <dcterms:modified xsi:type="dcterms:W3CDTF">2024-12-19T02:23:24Z</dcterms:modified>
</cp:coreProperties>
</file>